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rgham negar pouya\Downloads\"/>
    </mc:Choice>
  </mc:AlternateContent>
  <xr:revisionPtr revIDLastSave="0" documentId="13_ncr:1_{974D8997-0E05-431A-BFBB-15D4C6EE992F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لیست" sheetId="10" r:id="rId1"/>
    <sheet name="لیست بانک" sheetId="12" r:id="rId2"/>
  </sheets>
  <definedNames>
    <definedName name="_xlnm.Print_Area" localSheetId="0">لیست!$A$1:$W$16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0" l="1"/>
  <c r="S7" i="10"/>
  <c r="T7" i="10" s="1"/>
  <c r="U7" i="10" s="1"/>
  <c r="S8" i="10"/>
  <c r="T8" i="10" s="1"/>
  <c r="S9" i="10"/>
  <c r="U9" i="10" s="1"/>
  <c r="T9" i="10"/>
  <c r="S10" i="10"/>
  <c r="T10" i="10"/>
  <c r="U10" i="10"/>
  <c r="S11" i="10"/>
  <c r="T11" i="10" s="1"/>
  <c r="U11" i="10" s="1"/>
  <c r="S12" i="10"/>
  <c r="T12" i="10" s="1"/>
  <c r="S13" i="10"/>
  <c r="U13" i="10" s="1"/>
  <c r="T13" i="10"/>
  <c r="S14" i="10"/>
  <c r="T14" i="10"/>
  <c r="U14" i="10"/>
  <c r="S15" i="10"/>
  <c r="T15" i="10" s="1"/>
  <c r="U15" i="10" s="1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E16" i="10"/>
  <c r="Q7" i="10"/>
  <c r="Q8" i="10"/>
  <c r="Q9" i="10"/>
  <c r="Q10" i="10"/>
  <c r="Q11" i="10"/>
  <c r="Q12" i="10"/>
  <c r="Q13" i="10"/>
  <c r="Q14" i="10"/>
  <c r="Q15" i="10"/>
  <c r="Q6" i="10"/>
  <c r="A1" i="12"/>
  <c r="B13" i="12"/>
  <c r="C13" i="12"/>
  <c r="D13" i="12"/>
  <c r="B14" i="12"/>
  <c r="C14" i="12"/>
  <c r="D14" i="12"/>
  <c r="B6" i="12"/>
  <c r="C6" i="12"/>
  <c r="D6" i="12"/>
  <c r="B7" i="12"/>
  <c r="C7" i="12"/>
  <c r="D7" i="12"/>
  <c r="B8" i="12"/>
  <c r="C8" i="12"/>
  <c r="D8" i="12"/>
  <c r="B9" i="12"/>
  <c r="C9" i="12"/>
  <c r="D9" i="12"/>
  <c r="B10" i="12"/>
  <c r="C10" i="12"/>
  <c r="D10" i="12"/>
  <c r="B11" i="12"/>
  <c r="C11" i="12"/>
  <c r="D11" i="12"/>
  <c r="B12" i="12"/>
  <c r="C12" i="12"/>
  <c r="D12" i="12"/>
  <c r="D5" i="12"/>
  <c r="C5" i="12"/>
  <c r="B5" i="12"/>
  <c r="A3" i="12"/>
  <c r="U12" i="10" l="1"/>
  <c r="U8" i="10"/>
  <c r="S16" i="10"/>
  <c r="E13" i="12"/>
  <c r="E14" i="12" l="1"/>
  <c r="E10" i="12" l="1"/>
  <c r="T6" i="10" l="1"/>
  <c r="E12" i="12"/>
  <c r="E6" i="12"/>
  <c r="E11" i="12"/>
  <c r="E8" i="12"/>
  <c r="E9" i="12"/>
  <c r="E7" i="12"/>
  <c r="T16" i="10" l="1"/>
  <c r="U6" i="10"/>
  <c r="U16" i="10" s="1"/>
  <c r="E5" i="12"/>
  <c r="E15" i="12" s="1"/>
</calcChain>
</file>

<file path=xl/sharedStrings.xml><?xml version="1.0" encoding="utf-8"?>
<sst xmlns="http://schemas.openxmlformats.org/spreadsheetml/2006/main" count="54" uniqueCount="52">
  <si>
    <t>رديف</t>
  </si>
  <si>
    <t>نام</t>
  </si>
  <si>
    <t>نام خانوادگي</t>
  </si>
  <si>
    <t>کارکرد</t>
  </si>
  <si>
    <t>جمع</t>
  </si>
  <si>
    <t xml:space="preserve">جمع </t>
  </si>
  <si>
    <t>شماره حساب</t>
  </si>
  <si>
    <t>مالیات</t>
  </si>
  <si>
    <t>نام خانوادگی 1</t>
  </si>
  <si>
    <t>نام خانوادگی 2</t>
  </si>
  <si>
    <t>نام خانوادگی 3</t>
  </si>
  <si>
    <t>نام خانوادگی 4</t>
  </si>
  <si>
    <t>نام خانوادگی 5</t>
  </si>
  <si>
    <t>نام خانوادگی 6</t>
  </si>
  <si>
    <t>نام خانوادگی 7</t>
  </si>
  <si>
    <t>نام خانوادگی 8</t>
  </si>
  <si>
    <t>خالص
قابل پرداخت</t>
  </si>
  <si>
    <t>ردیف</t>
  </si>
  <si>
    <t xml:space="preserve">نام </t>
  </si>
  <si>
    <t>نام خانوادگی</t>
  </si>
  <si>
    <t>مبلغ</t>
  </si>
  <si>
    <t>نام 1</t>
  </si>
  <si>
    <t>نام 2</t>
  </si>
  <si>
    <t>نام 3</t>
  </si>
  <si>
    <t>نام 4</t>
  </si>
  <si>
    <t>نام 5</t>
  </si>
  <si>
    <t>نام 6</t>
  </si>
  <si>
    <t>نام 7</t>
  </si>
  <si>
    <t>نام 8</t>
  </si>
  <si>
    <t>نام 9</t>
  </si>
  <si>
    <t>نام 10</t>
  </si>
  <si>
    <t>نام خانوادگی 9</t>
  </si>
  <si>
    <t>نام خانوادگی 10</t>
  </si>
  <si>
    <t>کافه حسابدار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</si>
  <si>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</si>
  <si>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</si>
  <si>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</si>
  <si>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</si>
  <si>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</si>
  <si>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</si>
  <si>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</si>
  <si>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ابان</t>
  </si>
  <si>
    <t>اذر</t>
  </si>
  <si>
    <t>دی</t>
  </si>
  <si>
    <t>بهمن</t>
  </si>
  <si>
    <t>اسفند</t>
  </si>
  <si>
    <t>لیست عیدی</t>
  </si>
  <si>
    <t>سال 1403</t>
  </si>
  <si>
    <t>لیست پرداخت عیدی</t>
  </si>
  <si>
    <t>مزد مبنا
ماهانه</t>
  </si>
  <si>
    <t>عیدی</t>
  </si>
  <si>
    <t>1845926072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</si>
</sst>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12">
    <font>
      <sz val="14"/>
      <color theme="1"/>
      <name val="0 Compset"/>
      <family val="2"/>
      <charset val="178"/>
    </font>
    <font>
      <sz val="14"/>
      <color theme="1"/>
      <name val="0 Compset"/>
      <family val="2"/>
      <charset val="178"/>
    </font>
    <font>
      <sz val="12"/>
      <name val="B Compset"/>
      <charset val="178"/>
    </font>
    <font>
      <b/>
      <i/>
      <sz val="12"/>
      <name val="B Titr"/>
      <charset val="178"/>
    </font>
    <font>
      <sz val="12"/>
      <name val="B Zar"/>
      <charset val="178"/>
    </font>
    <font>
      <b/>
      <i/>
      <sz val="12"/>
      <name val="B Compset"/>
      <charset val="178"/>
    </font>
    <font>
      <b/>
      <i/>
      <sz val="14"/>
      <name val="B Titr"/>
      <charset val="178"/>
    </font>
    <font>
      <b/>
      <sz val="14"/>
      <name val="B Zar"/>
      <charset val="178"/>
    </font>
    <font>
      <sz val="14"/>
      <name val="B Zar"/>
      <charset val="178"/>
    </font>
    <font>
      <sz val="8"/>
      <name val="0 Compset"/>
      <family val="2"/>
      <charset val="178"/>
    </font>
    <font>
      <sz val="14"/>
      <color theme="1"/>
      <name val="B Zar"/>
      <charset val="178"/>
    </font>
    <font>
      <sz val="14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165" fontId="2" fillId="0" borderId="0" xfId="1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6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1" xfId="0" applyFont="1" applyBorder="1"/>
    <xf numFmtId="49" fontId="10" fillId="0" borderId="1" xfId="0" applyNumberFormat="1" applyFont="1" applyBorder="1"/>
    <xf numFmtId="165" fontId="10" fillId="0" borderId="6" xfId="1" applyNumberFormat="1" applyFont="1" applyBorder="1"/>
    <xf numFmtId="165" fontId="10" fillId="0" borderId="9" xfId="1" applyNumberFormat="1" applyFont="1" applyBorder="1"/>
    <xf numFmtId="165" fontId="6" fillId="0" borderId="0" xfId="1" applyNumberFormat="1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8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7" fillId="0" borderId="7" xfId="1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/>
    </xf>
    <xf numFmtId="1" fontId="7" fillId="0" borderId="8" xfId="1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16"/>
  <sheetViews>
    <sheetView rightToLeft="1" tabSelected="1" zoomScaleNormal="100" workbookViewId="0">
      <selection activeCell="X5" sqref="X5"/>
    </sheetView>
  </sheetViews>
  <sheetFormatPr defaultColWidth="9.7265625" defaultRowHeight="27.75" customHeight="1"/>
  <cols>
    <col min="1" max="1" width="5.26953125" style="1" bestFit="1" customWidth="1"/>
    <col min="2" max="2" width="4.54296875" style="1" bestFit="1" customWidth="1"/>
    <col min="3" max="3" width="9.1796875" style="1" bestFit="1" customWidth="1"/>
    <col min="4" max="4" width="7.7265625" style="1" bestFit="1" customWidth="1"/>
    <col min="5" max="5" width="4.26953125" style="1" bestFit="1" customWidth="1"/>
    <col min="6" max="6" width="5" style="1" bestFit="1" customWidth="1"/>
    <col min="7" max="7" width="3.26953125" style="1" bestFit="1" customWidth="1"/>
    <col min="8" max="8" width="2.453125" style="1" bestFit="1" customWidth="1"/>
    <col min="9" max="9" width="3" style="1" bestFit="1" customWidth="1"/>
    <col min="10" max="10" width="3.81640625" style="1" bestFit="1" customWidth="1"/>
    <col min="11" max="14" width="2.453125" style="1" bestFit="1" customWidth="1"/>
    <col min="15" max="15" width="2.81640625" style="1" bestFit="1" customWidth="1"/>
    <col min="16" max="16" width="3" style="1" bestFit="1" customWidth="1"/>
    <col min="17" max="17" width="3.26953125" style="1" bestFit="1" customWidth="1"/>
    <col min="18" max="19" width="10.7265625" style="1" bestFit="1" customWidth="1"/>
    <col min="20" max="20" width="9.90625" style="1" bestFit="1" customWidth="1"/>
    <col min="21" max="21" width="10.7265625" style="1" bestFit="1" customWidth="1"/>
    <col min="22" max="22" width="10.6328125" style="1" bestFit="1" customWidth="1"/>
    <col min="23" max="23" width="11.453125" style="1" bestFit="1" customWidth="1"/>
    <col min="24" max="16384" width="9.7265625" style="1"/>
  </cols>
  <sheetData>
    <row r="1" spans="1:26" s="3" customFormat="1" ht="28.5">
      <c r="A1" s="20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5"/>
      <c r="W1" s="5"/>
      <c r="X1" s="2"/>
      <c r="Y1" s="2"/>
      <c r="Z1" s="2"/>
    </row>
    <row r="2" spans="1:26" s="3" customFormat="1" ht="28.5">
      <c r="A2" s="20" t="s">
        <v>46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5"/>
      <c r="W2" s="5"/>
      <c r="X2" s="2"/>
      <c r="Y2" s="2"/>
      <c r="Z2" s="2"/>
    </row>
    <row r="3" spans="1:26" ht="29.25" thickBot="1">
      <c r="A3" s="20" t="s">
        <v>47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5"/>
      <c r="W3" s="5"/>
      <c r="X3" s="2"/>
      <c r="Y3" s="2"/>
      <c r="Z3" s="2"/>
    </row>
    <row r="4" spans="1:26" s="7" customFormat="1" ht="22.9" customHeight="1">
      <c r="A4" s="21" t="s">
        <v>0</v>
      </c>
      <c r="B4" s="23" t="s">
        <v>1</v>
      </c>
      <c r="C4" s="23" t="s">
        <v>2</v>
      </c>
      <c r="D4" s="35" t="s">
        <v>6</v>
      </c>
      <c r="E4" s="35" t="s">
        <v>3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 t="s">
        <v>49</v>
      </c>
      <c r="S4" s="23" t="s">
        <v>50</v>
      </c>
      <c r="T4" s="23" t="s">
        <v>7</v>
      </c>
      <c r="U4" s="37" t="s">
        <v>16</v>
      </c>
    </row>
    <row r="5" spans="1:26" s="7" customFormat="1" ht="24.75">
      <c r="A5" s="22"/>
      <c r="B5" s="24"/>
      <c r="C5" s="24"/>
      <c r="D5" s="28"/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29" t="s">
        <v>39</v>
      </c>
      <c r="K5" s="29" t="s">
        <v>40</v>
      </c>
      <c r="L5" s="29" t="s">
        <v>41</v>
      </c>
      <c r="M5" s="29" t="s">
        <v>42</v>
      </c>
      <c r="N5" s="29" t="s">
        <v>43</v>
      </c>
      <c r="O5" s="29" t="s">
        <v>44</v>
      </c>
      <c r="P5" s="29" t="s">
        <v>45</v>
      </c>
      <c r="Q5" s="30" t="s">
        <v>4</v>
      </c>
      <c r="R5" s="28"/>
      <c r="S5" s="24"/>
      <c r="T5" s="24"/>
      <c r="U5" s="38"/>
    </row>
    <row r="6" spans="1:26" s="6" customFormat="1" ht="24.75" customHeight="1">
      <c r="A6" s="4">
        <v>1</v>
      </c>
      <c r="B6" s="10" t="s">
        <v>21</v>
      </c>
      <c r="C6" s="10" t="s">
        <v>8</v>
      </c>
      <c r="D6" s="31" t="s">
        <v>51</v>
      </c>
      <c r="E6" s="32">
        <v>31</v>
      </c>
      <c r="F6" s="32">
        <v>31</v>
      </c>
      <c r="G6" s="32">
        <v>31</v>
      </c>
      <c r="H6" s="32">
        <v>31</v>
      </c>
      <c r="I6" s="32">
        <v>31</v>
      </c>
      <c r="J6" s="32">
        <v>31</v>
      </c>
      <c r="K6" s="32">
        <v>30</v>
      </c>
      <c r="L6" s="32">
        <v>30</v>
      </c>
      <c r="M6" s="32">
        <v>30</v>
      </c>
      <c r="N6" s="32">
        <v>30</v>
      </c>
      <c r="O6" s="32">
        <v>30</v>
      </c>
      <c r="P6" s="32">
        <v>30</v>
      </c>
      <c r="Q6" s="33">
        <f>SUM(E6:P6)</f>
        <v>366</v>
      </c>
      <c r="R6" s="34">
        <v>130000000</v>
      </c>
      <c r="S6" s="8">
        <f>IF(R6&gt;107492760,(214985520*Q6)/366,(R6*2*Q6)/366)</f>
        <v>214985520</v>
      </c>
      <c r="T6" s="8">
        <f>IF(S6&lt;120000000,0,+IF(S6&lt;165000000,(S6-120000000)*0.1,+IF(S6&lt;270000000,(S6-165000000)*0.15+4500000,+IF(S6&lt;400000000,(S6-270000000)*0.2+20250000,(S6-400000000)*0.3+46250000))))</f>
        <v>11997828</v>
      </c>
      <c r="U6" s="9">
        <f>S6-T6</f>
        <v>202987692</v>
      </c>
    </row>
    <row r="7" spans="1:26" s="6" customFormat="1" ht="24.75" customHeight="1">
      <c r="A7" s="4">
        <v>2</v>
      </c>
      <c r="B7" s="10" t="s">
        <v>22</v>
      </c>
      <c r="C7" s="10" t="s">
        <v>9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>
        <f t="shared" ref="Q7:Q15" si="0">SUM(E7:P7)</f>
        <v>0</v>
      </c>
      <c r="R7" s="34">
        <v>0</v>
      </c>
      <c r="S7" s="8">
        <f t="shared" ref="S7:S15" si="1">IF(R7&gt;107492760,(214985520*Q7)/365,(R7*2*Q7)/365)</f>
        <v>0</v>
      </c>
      <c r="T7" s="8">
        <f t="shared" ref="T7:T15" si="2">IF(S7&lt;120000000,0,+IF(S7&lt;165000000,(S7-120000000)*0.1,+IF(S7&lt;270000000,(S7-165000000)*0.15+4500000,+IF(S7&lt;400000000,(S7-270000000)*0.2+20250000,(S7-400000000)*0.3+46250000))))</f>
        <v>0</v>
      </c>
      <c r="U7" s="9">
        <f t="shared" ref="U7:U15" si="3">S7-T7</f>
        <v>0</v>
      </c>
    </row>
    <row r="8" spans="1:26" s="6" customFormat="1" ht="24.75" customHeight="1">
      <c r="A8" s="4">
        <v>3</v>
      </c>
      <c r="B8" s="10" t="s">
        <v>23</v>
      </c>
      <c r="C8" s="10" t="s">
        <v>10</v>
      </c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3">
        <f t="shared" si="0"/>
        <v>0</v>
      </c>
      <c r="R8" s="34">
        <v>0</v>
      </c>
      <c r="S8" s="8">
        <f t="shared" si="1"/>
        <v>0</v>
      </c>
      <c r="T8" s="8">
        <f t="shared" si="2"/>
        <v>0</v>
      </c>
      <c r="U8" s="9">
        <f t="shared" si="3"/>
        <v>0</v>
      </c>
    </row>
    <row r="9" spans="1:26" s="6" customFormat="1" ht="24.75" customHeight="1">
      <c r="A9" s="4">
        <v>4</v>
      </c>
      <c r="B9" s="10" t="s">
        <v>24</v>
      </c>
      <c r="C9" s="10" t="s">
        <v>11</v>
      </c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>
        <f t="shared" si="0"/>
        <v>0</v>
      </c>
      <c r="R9" s="34">
        <v>0</v>
      </c>
      <c r="S9" s="8">
        <f t="shared" si="1"/>
        <v>0</v>
      </c>
      <c r="T9" s="8">
        <f t="shared" si="2"/>
        <v>0</v>
      </c>
      <c r="U9" s="9">
        <f t="shared" si="3"/>
        <v>0</v>
      </c>
    </row>
    <row r="10" spans="1:26" s="6" customFormat="1" ht="24.75" customHeight="1">
      <c r="A10" s="4">
        <v>5</v>
      </c>
      <c r="B10" s="10" t="s">
        <v>25</v>
      </c>
      <c r="C10" s="10" t="s">
        <v>12</v>
      </c>
      <c r="D10" s="3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>
        <f t="shared" si="0"/>
        <v>0</v>
      </c>
      <c r="R10" s="34">
        <v>0</v>
      </c>
      <c r="S10" s="8">
        <f t="shared" si="1"/>
        <v>0</v>
      </c>
      <c r="T10" s="8">
        <f t="shared" si="2"/>
        <v>0</v>
      </c>
      <c r="U10" s="9">
        <f t="shared" si="3"/>
        <v>0</v>
      </c>
    </row>
    <row r="11" spans="1:26" s="6" customFormat="1" ht="24.75" customHeight="1">
      <c r="A11" s="4">
        <v>6</v>
      </c>
      <c r="B11" s="10" t="s">
        <v>26</v>
      </c>
      <c r="C11" s="10" t="s">
        <v>13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>
        <f t="shared" si="0"/>
        <v>0</v>
      </c>
      <c r="R11" s="34">
        <v>0</v>
      </c>
      <c r="S11" s="8">
        <f t="shared" si="1"/>
        <v>0</v>
      </c>
      <c r="T11" s="8">
        <f t="shared" si="2"/>
        <v>0</v>
      </c>
      <c r="U11" s="9">
        <f t="shared" si="3"/>
        <v>0</v>
      </c>
    </row>
    <row r="12" spans="1:26" s="6" customFormat="1" ht="24.75" customHeight="1">
      <c r="A12" s="4">
        <v>7</v>
      </c>
      <c r="B12" s="10" t="s">
        <v>27</v>
      </c>
      <c r="C12" s="10" t="s">
        <v>14</v>
      </c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>
        <f t="shared" si="0"/>
        <v>0</v>
      </c>
      <c r="R12" s="34">
        <v>0</v>
      </c>
      <c r="S12" s="8">
        <f t="shared" si="1"/>
        <v>0</v>
      </c>
      <c r="T12" s="8">
        <f t="shared" si="2"/>
        <v>0</v>
      </c>
      <c r="U12" s="9">
        <f t="shared" si="3"/>
        <v>0</v>
      </c>
    </row>
    <row r="13" spans="1:26" s="6" customFormat="1" ht="24.75" customHeight="1">
      <c r="A13" s="4">
        <v>8</v>
      </c>
      <c r="B13" s="10" t="s">
        <v>28</v>
      </c>
      <c r="C13" s="10" t="s">
        <v>15</v>
      </c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>
        <f t="shared" si="0"/>
        <v>0</v>
      </c>
      <c r="R13" s="34">
        <v>0</v>
      </c>
      <c r="S13" s="8">
        <f t="shared" si="1"/>
        <v>0</v>
      </c>
      <c r="T13" s="8">
        <f t="shared" si="2"/>
        <v>0</v>
      </c>
      <c r="U13" s="9">
        <f t="shared" si="3"/>
        <v>0</v>
      </c>
    </row>
    <row r="14" spans="1:26" s="6" customFormat="1" ht="24.75" customHeight="1">
      <c r="A14" s="4">
        <v>9</v>
      </c>
      <c r="B14" s="10" t="s">
        <v>29</v>
      </c>
      <c r="C14" s="10" t="s">
        <v>31</v>
      </c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>
        <f t="shared" si="0"/>
        <v>0</v>
      </c>
      <c r="R14" s="34">
        <v>0</v>
      </c>
      <c r="S14" s="8">
        <f t="shared" si="1"/>
        <v>0</v>
      </c>
      <c r="T14" s="8">
        <f t="shared" si="2"/>
        <v>0</v>
      </c>
      <c r="U14" s="9">
        <f t="shared" si="3"/>
        <v>0</v>
      </c>
    </row>
    <row r="15" spans="1:26" s="6" customFormat="1" ht="24.75" customHeight="1">
      <c r="A15" s="4">
        <v>10</v>
      </c>
      <c r="B15" s="10" t="s">
        <v>30</v>
      </c>
      <c r="C15" s="10" t="s">
        <v>32</v>
      </c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>
        <f t="shared" si="0"/>
        <v>0</v>
      </c>
      <c r="R15" s="34">
        <v>0</v>
      </c>
      <c r="S15" s="8">
        <f t="shared" si="1"/>
        <v>0</v>
      </c>
      <c r="T15" s="8">
        <f t="shared" si="2"/>
        <v>0</v>
      </c>
      <c r="U15" s="9">
        <f t="shared" si="3"/>
        <v>0</v>
      </c>
    </row>
    <row r="16" spans="1:26" s="6" customFormat="1" ht="30.75" customHeight="1" thickBot="1">
      <c r="A16" s="39" t="s">
        <v>5</v>
      </c>
      <c r="B16" s="40"/>
      <c r="C16" s="40"/>
      <c r="D16" s="40"/>
      <c r="E16" s="41">
        <f>SUM(E6:E15)</f>
        <v>31</v>
      </c>
      <c r="F16" s="41">
        <f t="shared" ref="F16:U16" si="4">SUM(F6:F15)</f>
        <v>31</v>
      </c>
      <c r="G16" s="41">
        <f t="shared" si="4"/>
        <v>31</v>
      </c>
      <c r="H16" s="41">
        <f t="shared" si="4"/>
        <v>31</v>
      </c>
      <c r="I16" s="41">
        <f t="shared" si="4"/>
        <v>31</v>
      </c>
      <c r="J16" s="41">
        <f t="shared" si="4"/>
        <v>31</v>
      </c>
      <c r="K16" s="41">
        <f t="shared" si="4"/>
        <v>30</v>
      </c>
      <c r="L16" s="41">
        <f t="shared" si="4"/>
        <v>30</v>
      </c>
      <c r="M16" s="41">
        <f t="shared" si="4"/>
        <v>30</v>
      </c>
      <c r="N16" s="41">
        <f t="shared" si="4"/>
        <v>30</v>
      </c>
      <c r="O16" s="41">
        <f t="shared" si="4"/>
        <v>30</v>
      </c>
      <c r="P16" s="41">
        <f t="shared" si="4"/>
        <v>30</v>
      </c>
      <c r="Q16" s="41">
        <f t="shared" si="4"/>
        <v>366</v>
      </c>
      <c r="R16" s="42">
        <f t="shared" si="4"/>
        <v>130000000</v>
      </c>
      <c r="S16" s="42">
        <f t="shared" si="4"/>
        <v>214985520</v>
      </c>
      <c r="T16" s="42">
        <f t="shared" si="4"/>
        <v>11997828</v>
      </c>
      <c r="U16" s="43">
        <f t="shared" si="4"/>
        <v>202987692</v>
      </c>
    </row>
  </sheetData>
  <mergeCells count="13">
    <mergeCell ref="T4:T5"/>
    <mergeCell ref="A16:D16"/>
    <mergeCell ref="A1:U1"/>
    <mergeCell ref="A3:U3"/>
    <mergeCell ref="A2:U2"/>
    <mergeCell ref="A4:A5"/>
    <mergeCell ref="B4:B5"/>
    <mergeCell ref="C4:C5"/>
    <mergeCell ref="D4:D5"/>
    <mergeCell ref="U4:U5"/>
    <mergeCell ref="E4:Q4"/>
    <mergeCell ref="R4:R5"/>
    <mergeCell ref="S4:S5"/>
  </mergeCells>
  <phoneticPr fontId="9" type="noConversion"/>
  <printOptions horizontalCentered="1"/>
  <pageMargins left="0" right="0" top="0" bottom="0" header="0.59055118110236227" footer="0.59055118110236227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4D52-0F9D-4100-889C-56469EECFFB6}">
  <sheetPr>
    <tabColor rgb="FF7030A0"/>
  </sheetPr>
  <dimension ref="A1:E15"/>
  <sheetViews>
    <sheetView rightToLeft="1" workbookViewId="0">
      <selection activeCell="I5" sqref="I5"/>
    </sheetView>
  </sheetViews>
  <sheetFormatPr defaultRowHeight="24.75"/>
  <cols>
    <col min="1" max="1" width="5.26953125" style="11" bestFit="1" customWidth="1"/>
    <col min="2" max="2" width="7.453125" style="11" bestFit="1" customWidth="1"/>
    <col min="3" max="3" width="11.90625" style="11" bestFit="1" customWidth="1"/>
    <col min="4" max="4" width="10.453125" style="11" bestFit="1" customWidth="1"/>
    <col min="5" max="5" width="10.7265625" style="11" customWidth="1"/>
    <col min="6" max="16384" width="8.7265625" style="11"/>
  </cols>
  <sheetData>
    <row r="1" spans="1:5" ht="28.5">
      <c r="A1" s="27" t="str">
        <f>لیست!A1</f>
        <v>کافه حسابدار</v>
      </c>
      <c r="B1" s="27"/>
      <c r="C1" s="27"/>
      <c r="D1" s="27"/>
      <c r="E1" s="27"/>
    </row>
    <row r="2" spans="1:5" ht="28.5">
      <c r="A2" s="27" t="s">
        <v>48</v>
      </c>
      <c r="B2" s="27"/>
      <c r="C2" s="27"/>
      <c r="D2" s="27"/>
      <c r="E2" s="27"/>
    </row>
    <row r="3" spans="1:5" ht="29.25" thickBot="1">
      <c r="A3" s="27" t="str">
        <f>لیست!A3</f>
        <v>سال 1403</v>
      </c>
      <c r="B3" s="27"/>
      <c r="C3" s="27"/>
      <c r="D3" s="27"/>
      <c r="E3" s="27"/>
    </row>
    <row r="4" spans="1:5">
      <c r="A4" s="12" t="s">
        <v>17</v>
      </c>
      <c r="B4" s="13" t="s">
        <v>18</v>
      </c>
      <c r="C4" s="13" t="s">
        <v>19</v>
      </c>
      <c r="D4" s="13" t="s">
        <v>6</v>
      </c>
      <c r="E4" s="14" t="s">
        <v>20</v>
      </c>
    </row>
    <row r="5" spans="1:5">
      <c r="A5" s="15">
        <v>1</v>
      </c>
      <c r="B5" s="16" t="str">
        <f>لیست!B6</f>
        <v>نام 1</v>
      </c>
      <c r="C5" s="16" t="str">
        <f>لیست!C6</f>
        <v>نام خانوادگی 1</v>
      </c>
      <c r="D5" s="17" t="str">
        <f>لیست!D6</f>
        <v>1845926072</v>
      </c>
      <c r="E5" s="18">
        <f>لیست!U6</f>
        <v>202987692</v>
      </c>
    </row>
    <row r="6" spans="1:5">
      <c r="A6" s="15">
        <v>2</v>
      </c>
      <c r="B6" s="16" t="str">
        <f>لیست!B7</f>
        <v>نام 2</v>
      </c>
      <c r="C6" s="16" t="str">
        <f>لیست!C7</f>
        <v>نام خانوادگی 2</v>
      </c>
      <c r="D6" s="17">
        <f>لیست!D7</f>
        <v>0</v>
      </c>
      <c r="E6" s="18">
        <f>لیست!U7</f>
        <v>0</v>
      </c>
    </row>
    <row r="7" spans="1:5">
      <c r="A7" s="15">
        <v>3</v>
      </c>
      <c r="B7" s="16" t="str">
        <f>لیست!B8</f>
        <v>نام 3</v>
      </c>
      <c r="C7" s="16" t="str">
        <f>لیست!C8</f>
        <v>نام خانوادگی 3</v>
      </c>
      <c r="D7" s="17">
        <f>لیست!D8</f>
        <v>0</v>
      </c>
      <c r="E7" s="18">
        <f>لیست!U8</f>
        <v>0</v>
      </c>
    </row>
    <row r="8" spans="1:5">
      <c r="A8" s="15">
        <v>4</v>
      </c>
      <c r="B8" s="16" t="str">
        <f>لیست!B9</f>
        <v>نام 4</v>
      </c>
      <c r="C8" s="16" t="str">
        <f>لیست!C9</f>
        <v>نام خانوادگی 4</v>
      </c>
      <c r="D8" s="17">
        <f>لیست!D9</f>
        <v>0</v>
      </c>
      <c r="E8" s="18">
        <f>لیست!U9</f>
        <v>0</v>
      </c>
    </row>
    <row r="9" spans="1:5">
      <c r="A9" s="15">
        <v>5</v>
      </c>
      <c r="B9" s="16" t="str">
        <f>لیست!B10</f>
        <v>نام 5</v>
      </c>
      <c r="C9" s="16" t="str">
        <f>لیست!C10</f>
        <v>نام خانوادگی 5</v>
      </c>
      <c r="D9" s="17">
        <f>لیست!D10</f>
        <v>0</v>
      </c>
      <c r="E9" s="18">
        <f>لیست!U10</f>
        <v>0</v>
      </c>
    </row>
    <row r="10" spans="1:5">
      <c r="A10" s="15">
        <v>6</v>
      </c>
      <c r="B10" s="16" t="str">
        <f>لیست!B11</f>
        <v>نام 6</v>
      </c>
      <c r="C10" s="16" t="str">
        <f>لیست!C11</f>
        <v>نام خانوادگی 6</v>
      </c>
      <c r="D10" s="17">
        <f>لیست!D11</f>
        <v>0</v>
      </c>
      <c r="E10" s="18">
        <f>لیست!U11</f>
        <v>0</v>
      </c>
    </row>
    <row r="11" spans="1:5">
      <c r="A11" s="15">
        <v>7</v>
      </c>
      <c r="B11" s="16" t="str">
        <f>لیست!B12</f>
        <v>نام 7</v>
      </c>
      <c r="C11" s="16" t="str">
        <f>لیست!C12</f>
        <v>نام خانوادگی 7</v>
      </c>
      <c r="D11" s="17">
        <f>لیست!D12</f>
        <v>0</v>
      </c>
      <c r="E11" s="18">
        <f>لیست!U12</f>
        <v>0</v>
      </c>
    </row>
    <row r="12" spans="1:5">
      <c r="A12" s="15">
        <v>8</v>
      </c>
      <c r="B12" s="16" t="str">
        <f>لیست!B13</f>
        <v>نام 8</v>
      </c>
      <c r="C12" s="16" t="str">
        <f>لیست!C13</f>
        <v>نام خانوادگی 8</v>
      </c>
      <c r="D12" s="17">
        <f>لیست!D13</f>
        <v>0</v>
      </c>
      <c r="E12" s="18">
        <f>لیست!U13</f>
        <v>0</v>
      </c>
    </row>
    <row r="13" spans="1:5">
      <c r="A13" s="15">
        <v>9</v>
      </c>
      <c r="B13" s="16" t="str">
        <f>لیست!B14</f>
        <v>نام 9</v>
      </c>
      <c r="C13" s="16" t="str">
        <f>لیست!C14</f>
        <v>نام خانوادگی 9</v>
      </c>
      <c r="D13" s="17">
        <f>لیست!D14</f>
        <v>0</v>
      </c>
      <c r="E13" s="18">
        <f>لیست!U14</f>
        <v>0</v>
      </c>
    </row>
    <row r="14" spans="1:5">
      <c r="A14" s="15">
        <v>10</v>
      </c>
      <c r="B14" s="16" t="str">
        <f>لیست!B15</f>
        <v>نام 10</v>
      </c>
      <c r="C14" s="16" t="str">
        <f>لیست!C15</f>
        <v>نام خانوادگی 10</v>
      </c>
      <c r="D14" s="17">
        <f>لیست!D15</f>
        <v>0</v>
      </c>
      <c r="E14" s="18">
        <f>لیست!U15</f>
        <v>0</v>
      </c>
    </row>
    <row r="15" spans="1:5" ht="25.5" thickBot="1">
      <c r="A15" s="25" t="s">
        <v>4</v>
      </c>
      <c r="B15" s="26"/>
      <c r="C15" s="26"/>
      <c r="D15" s="26"/>
      <c r="E15" s="19">
        <f>SUM(E5:E14)</f>
        <v>202987692</v>
      </c>
    </row>
  </sheetData>
  <mergeCells count="4">
    <mergeCell ref="A15:D15"/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لیست</vt:lpstr>
      <vt:lpstr>لیست بانک</vt:lpstr>
      <vt:lpstr>لیست!Print_Area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pouya</dc:creator>
  <cp:lastModifiedBy>reza mehrpouya</cp:lastModifiedBy>
  <cp:lastPrinted>2020-10-20T09:03:24Z</cp:lastPrinted>
  <dcterms:created xsi:type="dcterms:W3CDTF">2017-07-18T16:02:20Z</dcterms:created>
  <dcterms:modified xsi:type="dcterms:W3CDTF">2025-02-09T05:31:09Z</dcterms:modified>
</cp:coreProperties>
</file>